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告" sheetId="1" r:id="rId1"/>
    <sheet name="Sheet2" sheetId="2" r:id="rId2"/>
    <sheet name="Sheet3" sheetId="3" r:id="rId3"/>
  </sheets>
  <definedNames>
    <definedName name="_xlnm.Print_Titles" localSheetId="0">公告!$2:$4</definedName>
    <definedName name="_xlnm._FilterDatabase" localSheetId="0" hidden="1">公告!$B$5:$M$39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<sst xmlns="http://schemas.openxmlformats.org/spreadsheetml/2006/main" count="227" uniqueCount="59">
  <si>
    <t>附件2</t>
  </si>
  <si>
    <t>洋县2023年面向防疫医护人员专项招聘笔试成绩、实践操作成绩及进入面试人员名单</t>
  </si>
  <si>
    <t>序号</t>
  </si>
  <si>
    <t>姓  名</t>
  </si>
  <si>
    <t>性
别</t>
  </si>
  <si>
    <t>招聘事业单位名称</t>
  </si>
  <si>
    <t>岗位代码</t>
  </si>
  <si>
    <t>招聘计划</t>
  </si>
  <si>
    <t>笔试成绩</t>
  </si>
  <si>
    <t>实践操作成绩</t>
  </si>
  <si>
    <t>笔试实践操作总成绩=笔试成绩*50%+实践操作总*30%</t>
  </si>
  <si>
    <t>是否进入面试</t>
  </si>
  <si>
    <t>备注</t>
  </si>
  <si>
    <t>基础操作成绩</t>
  </si>
  <si>
    <t>自选操作成绩</t>
  </si>
  <si>
    <t>实践操作总成绩</t>
  </si>
  <si>
    <t>王涵薇</t>
  </si>
  <si>
    <t>女</t>
  </si>
  <si>
    <t>洋县龙亭镇长溪卫生院护理岗</t>
  </si>
  <si>
    <t>闫璿玉</t>
  </si>
  <si>
    <t>柯颖</t>
  </si>
  <si>
    <t>吕香凝</t>
  </si>
  <si>
    <t>毛彤彤</t>
  </si>
  <si>
    <t>马欣</t>
  </si>
  <si>
    <t>是</t>
  </si>
  <si>
    <t>王芷</t>
  </si>
  <si>
    <t>冯译瑶</t>
  </si>
  <si>
    <t>王琪</t>
  </si>
  <si>
    <t>闫芬</t>
  </si>
  <si>
    <t>何慧</t>
  </si>
  <si>
    <t>邓媛</t>
  </si>
  <si>
    <t>王华</t>
  </si>
  <si>
    <t>高星</t>
  </si>
  <si>
    <t>赵静</t>
  </si>
  <si>
    <t>闫小婷</t>
  </si>
  <si>
    <t>杨梳樱</t>
  </si>
  <si>
    <t>张苏</t>
  </si>
  <si>
    <t>付佳琦</t>
  </si>
  <si>
    <t>肖瑾</t>
  </si>
  <si>
    <t>张春梅</t>
  </si>
  <si>
    <t>王瑶</t>
  </si>
  <si>
    <t>缺考</t>
  </si>
  <si>
    <t>实践考试缺考</t>
  </si>
  <si>
    <t>蔡玲</t>
  </si>
  <si>
    <t>梁雅芳</t>
  </si>
  <si>
    <t>祝菲</t>
  </si>
  <si>
    <t>尚秋雄</t>
  </si>
  <si>
    <t>雍立芳</t>
  </si>
  <si>
    <t>李华丽</t>
  </si>
  <si>
    <t>陈碧洋</t>
  </si>
  <si>
    <t>陈妮</t>
  </si>
  <si>
    <t>梁颖</t>
  </si>
  <si>
    <t>陈玲</t>
  </si>
  <si>
    <t>罗甜</t>
  </si>
  <si>
    <t>夏慧琪</t>
  </si>
  <si>
    <t>杨观玲</t>
  </si>
  <si>
    <t>洋县2023年面向防疫医护人员专项招聘笔试、实践操作考试结果及进入面试人员名单</t>
  </si>
  <si>
    <t>笔试实践操作总成绩</t>
  </si>
  <si>
    <t>名次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</si>
</sst>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176" fontId="1" fillId="2" borderId="6" xfId="0" applyNumberFormat="1" applyFont="1" applyFill="1" applyBorder="1" applyAlignment="1">
      <alignment horizontal="center" vertical="center"/>
    </xf>
    <xf numFmtId="176" fontId="1" fillId="2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pane xSplit="3" ySplit="4" topLeftCell="D4" activePane="bottomRight" state="frozen"/>
      <selection/>
      <selection pane="topRight"/>
      <selection pane="bottomLeft"/>
      <selection pane="bottomRight" activeCell="A1" sqref="A1:M1"/>
    </sheetView>
  </sheetViews>
  <sheetFormatPr defaultColWidth="8.75" defaultRowHeight="39.95" customHeight="1"/>
  <cols>
    <col min="1" max="1" width="5.33333333333333" style="1" customWidth="1"/>
    <col min="2" max="2" width="9.775" style="1" customWidth="1"/>
    <col min="3" max="3" width="6.38333333333333" style="1" customWidth="1"/>
    <col min="4" max="4" width="30" style="1" customWidth="1"/>
    <col min="5" max="5" width="10.225" style="1" customWidth="1"/>
    <col min="6" max="6" width="5.225" style="1" customWidth="1"/>
    <col min="7" max="7" width="9.13333333333333" style="1" customWidth="1"/>
    <col min="8" max="8" width="10.4416666666667" style="4" customWidth="1"/>
    <col min="9" max="9" width="9.55833333333333" style="4" customWidth="1"/>
    <col min="10" max="10" width="10.8916666666667" style="4" customWidth="1"/>
    <col min="11" max="11" width="16.6666666666667" style="4" customWidth="1"/>
    <col min="12" max="12" width="8.11666666666667" style="1" customWidth="1"/>
    <col min="13" max="13" width="7.5" style="1" customWidth="1"/>
    <col min="14" max="27" width="9" style="1"/>
    <col min="28" max="219" width="8.75" style="1"/>
    <col min="220" max="243" width="9" style="1"/>
    <col min="244" max="16384" width="8.75" style="1"/>
  </cols>
  <sheetData>
    <row r="1" ht="29" customHeight="1" spans="1:1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="1" customFormat="1" ht="48.75" customHeight="1" spans="1:13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="2" customFormat="1" ht="30" customHeight="1" spans="1:13">
      <c r="A3" s="26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/>
      <c r="J3" s="26"/>
      <c r="K3" s="26" t="s">
        <v>10</v>
      </c>
      <c r="L3" s="26" t="s">
        <v>11</v>
      </c>
      <c r="M3" s="31" t="s">
        <v>12</v>
      </c>
    </row>
    <row r="4" s="2" customFormat="1" ht="30" customHeight="1" spans="1:13">
      <c r="A4" s="26"/>
      <c r="B4" s="26"/>
      <c r="C4" s="26"/>
      <c r="D4" s="26"/>
      <c r="E4" s="26"/>
      <c r="F4" s="26"/>
      <c r="G4" s="26"/>
      <c r="H4" s="26" t="s">
        <v>13</v>
      </c>
      <c r="I4" s="26" t="s">
        <v>14</v>
      </c>
      <c r="J4" s="26" t="s">
        <v>15</v>
      </c>
      <c r="K4" s="26"/>
      <c r="L4" s="26"/>
      <c r="M4" s="31"/>
    </row>
    <row r="5" s="3" customFormat="1" ht="31" customHeight="1" spans="1:13">
      <c r="A5" s="27">
        <v>1</v>
      </c>
      <c r="B5" s="27" t="s">
        <v>16</v>
      </c>
      <c r="C5" s="27" t="s">
        <v>17</v>
      </c>
      <c r="D5" s="27" t="s">
        <v>18</v>
      </c>
      <c r="E5" s="28">
        <v>2023009</v>
      </c>
      <c r="F5" s="28">
        <v>1</v>
      </c>
      <c r="G5" s="29">
        <v>66.36</v>
      </c>
      <c r="H5" s="30">
        <v>75.2</v>
      </c>
      <c r="I5" s="30">
        <v>50.4</v>
      </c>
      <c r="J5" s="30">
        <f>SUM(H5:I5)/2</f>
        <v>62.8</v>
      </c>
      <c r="K5" s="30">
        <f>G5*0.5+J5*0.3</f>
        <v>52.02</v>
      </c>
      <c r="L5" s="28"/>
      <c r="M5" s="28"/>
    </row>
    <row r="6" s="3" customFormat="1" ht="31" customHeight="1" spans="1:13">
      <c r="A6" s="27">
        <v>2</v>
      </c>
      <c r="B6" s="27" t="s">
        <v>19</v>
      </c>
      <c r="C6" s="27" t="s">
        <v>17</v>
      </c>
      <c r="D6" s="27" t="s">
        <v>18</v>
      </c>
      <c r="E6" s="28">
        <v>2023009</v>
      </c>
      <c r="F6" s="28">
        <v>1</v>
      </c>
      <c r="G6" s="29">
        <v>63.06</v>
      </c>
      <c r="H6" s="30">
        <v>80</v>
      </c>
      <c r="I6" s="30">
        <v>43.6</v>
      </c>
      <c r="J6" s="30">
        <f t="shared" ref="J6:J39" si="0">SUM(H6:I6)/2</f>
        <v>61.8</v>
      </c>
      <c r="K6" s="30">
        <f t="shared" ref="K6:K39" si="1">G6*0.5+J6*0.3</f>
        <v>50.07</v>
      </c>
      <c r="L6" s="28"/>
      <c r="M6" s="28"/>
    </row>
    <row r="7" s="3" customFormat="1" ht="31" customHeight="1" spans="1:13">
      <c r="A7" s="27">
        <v>3</v>
      </c>
      <c r="B7" s="27" t="s">
        <v>20</v>
      </c>
      <c r="C7" s="27" t="s">
        <v>17</v>
      </c>
      <c r="D7" s="27" t="s">
        <v>18</v>
      </c>
      <c r="E7" s="28">
        <v>202309</v>
      </c>
      <c r="F7" s="28">
        <v>1</v>
      </c>
      <c r="G7" s="29">
        <v>62.42</v>
      </c>
      <c r="H7" s="30">
        <v>88.4</v>
      </c>
      <c r="I7" s="30">
        <v>55.2</v>
      </c>
      <c r="J7" s="30">
        <f t="shared" si="0"/>
        <v>71.8</v>
      </c>
      <c r="K7" s="30">
        <f t="shared" si="1"/>
        <v>52.75</v>
      </c>
      <c r="L7" s="28"/>
      <c r="M7" s="28"/>
    </row>
    <row r="8" s="3" customFormat="1" ht="31" customHeight="1" spans="1:13">
      <c r="A8" s="27">
        <v>4</v>
      </c>
      <c r="B8" s="27" t="s">
        <v>21</v>
      </c>
      <c r="C8" s="27" t="s">
        <v>17</v>
      </c>
      <c r="D8" s="27" t="s">
        <v>18</v>
      </c>
      <c r="E8" s="28">
        <v>202309</v>
      </c>
      <c r="F8" s="28">
        <v>1</v>
      </c>
      <c r="G8" s="29">
        <v>63.98</v>
      </c>
      <c r="H8" s="30">
        <v>73.4</v>
      </c>
      <c r="I8" s="30">
        <v>57.2</v>
      </c>
      <c r="J8" s="30">
        <f t="shared" si="0"/>
        <v>65.3</v>
      </c>
      <c r="K8" s="30">
        <f t="shared" si="1"/>
        <v>51.58</v>
      </c>
      <c r="L8" s="28"/>
      <c r="M8" s="28"/>
    </row>
    <row r="9" s="3" customFormat="1" ht="31" customHeight="1" spans="1:13">
      <c r="A9" s="27">
        <v>5</v>
      </c>
      <c r="B9" s="27" t="s">
        <v>22</v>
      </c>
      <c r="C9" s="27" t="s">
        <v>17</v>
      </c>
      <c r="D9" s="27" t="s">
        <v>18</v>
      </c>
      <c r="E9" s="28">
        <v>202309</v>
      </c>
      <c r="F9" s="28">
        <v>1</v>
      </c>
      <c r="G9" s="29">
        <v>69.88</v>
      </c>
      <c r="H9" s="30">
        <v>73.4</v>
      </c>
      <c r="I9" s="30">
        <v>0</v>
      </c>
      <c r="J9" s="30">
        <f t="shared" si="0"/>
        <v>36.7</v>
      </c>
      <c r="K9" s="30">
        <f t="shared" si="1"/>
        <v>45.95</v>
      </c>
      <c r="L9" s="28"/>
      <c r="M9" s="28"/>
    </row>
    <row r="10" s="3" customFormat="1" ht="31" customHeight="1" spans="1:13">
      <c r="A10" s="27">
        <v>6</v>
      </c>
      <c r="B10" s="27" t="s">
        <v>23</v>
      </c>
      <c r="C10" s="27" t="s">
        <v>17</v>
      </c>
      <c r="D10" s="27" t="s">
        <v>18</v>
      </c>
      <c r="E10" s="28">
        <v>202309</v>
      </c>
      <c r="F10" s="28">
        <v>1</v>
      </c>
      <c r="G10" s="29">
        <v>66.48</v>
      </c>
      <c r="H10" s="30">
        <v>86.4</v>
      </c>
      <c r="I10" s="30">
        <v>77.6</v>
      </c>
      <c r="J10" s="30">
        <f t="shared" si="0"/>
        <v>82</v>
      </c>
      <c r="K10" s="30">
        <f t="shared" si="1"/>
        <v>57.84</v>
      </c>
      <c r="L10" s="28" t="s">
        <v>24</v>
      </c>
      <c r="M10" s="28"/>
    </row>
    <row r="11" s="3" customFormat="1" ht="31" customHeight="1" spans="1:13">
      <c r="A11" s="27">
        <v>7</v>
      </c>
      <c r="B11" s="27" t="s">
        <v>25</v>
      </c>
      <c r="C11" s="27" t="s">
        <v>17</v>
      </c>
      <c r="D11" s="27" t="s">
        <v>18</v>
      </c>
      <c r="E11" s="28">
        <v>202309</v>
      </c>
      <c r="F11" s="28">
        <v>1</v>
      </c>
      <c r="G11" s="29">
        <v>60.86</v>
      </c>
      <c r="H11" s="30">
        <v>65.6</v>
      </c>
      <c r="I11" s="30">
        <v>27</v>
      </c>
      <c r="J11" s="30">
        <f t="shared" si="0"/>
        <v>46.3</v>
      </c>
      <c r="K11" s="30">
        <f t="shared" si="1"/>
        <v>44.32</v>
      </c>
      <c r="L11" s="28"/>
      <c r="M11" s="28"/>
    </row>
    <row r="12" s="3" customFormat="1" ht="31" customHeight="1" spans="1:13">
      <c r="A12" s="27">
        <v>8</v>
      </c>
      <c r="B12" s="27" t="s">
        <v>26</v>
      </c>
      <c r="C12" s="27" t="s">
        <v>17</v>
      </c>
      <c r="D12" s="27" t="s">
        <v>18</v>
      </c>
      <c r="E12" s="28">
        <v>202309</v>
      </c>
      <c r="F12" s="28">
        <v>1</v>
      </c>
      <c r="G12" s="29">
        <v>65.82</v>
      </c>
      <c r="H12" s="30">
        <v>75.8</v>
      </c>
      <c r="I12" s="30">
        <v>55</v>
      </c>
      <c r="J12" s="30">
        <f t="shared" si="0"/>
        <v>65.4</v>
      </c>
      <c r="K12" s="30">
        <f t="shared" si="1"/>
        <v>52.53</v>
      </c>
      <c r="L12" s="28"/>
      <c r="M12" s="28"/>
    </row>
    <row r="13" s="3" customFormat="1" ht="31" customHeight="1" spans="1:13">
      <c r="A13" s="27">
        <v>9</v>
      </c>
      <c r="B13" s="27" t="s">
        <v>27</v>
      </c>
      <c r="C13" s="27" t="s">
        <v>17</v>
      </c>
      <c r="D13" s="27" t="s">
        <v>18</v>
      </c>
      <c r="E13" s="28">
        <v>202309</v>
      </c>
      <c r="F13" s="28">
        <v>1</v>
      </c>
      <c r="G13" s="29">
        <v>45.68</v>
      </c>
      <c r="H13" s="30">
        <v>51.8</v>
      </c>
      <c r="I13" s="30">
        <v>45.6</v>
      </c>
      <c r="J13" s="30">
        <f t="shared" si="0"/>
        <v>48.7</v>
      </c>
      <c r="K13" s="30">
        <f t="shared" si="1"/>
        <v>37.45</v>
      </c>
      <c r="L13" s="28"/>
      <c r="M13" s="28"/>
    </row>
    <row r="14" s="3" customFormat="1" ht="31" customHeight="1" spans="1:13">
      <c r="A14" s="27">
        <v>10</v>
      </c>
      <c r="B14" s="27" t="s">
        <v>28</v>
      </c>
      <c r="C14" s="27" t="s">
        <v>17</v>
      </c>
      <c r="D14" s="27" t="s">
        <v>18</v>
      </c>
      <c r="E14" s="28">
        <v>202309</v>
      </c>
      <c r="F14" s="28">
        <v>1</v>
      </c>
      <c r="G14" s="29">
        <v>66.36</v>
      </c>
      <c r="H14" s="30">
        <v>76.8</v>
      </c>
      <c r="I14" s="30">
        <v>53.2</v>
      </c>
      <c r="J14" s="30">
        <f t="shared" si="0"/>
        <v>65</v>
      </c>
      <c r="K14" s="30">
        <f t="shared" si="1"/>
        <v>52.68</v>
      </c>
      <c r="L14" s="28"/>
      <c r="M14" s="28"/>
    </row>
    <row r="15" s="3" customFormat="1" ht="31" customHeight="1" spans="1:13">
      <c r="A15" s="27">
        <v>11</v>
      </c>
      <c r="B15" s="27" t="s">
        <v>29</v>
      </c>
      <c r="C15" s="27" t="s">
        <v>17</v>
      </c>
      <c r="D15" s="27" t="s">
        <v>18</v>
      </c>
      <c r="E15" s="28">
        <v>202309</v>
      </c>
      <c r="F15" s="28">
        <v>1</v>
      </c>
      <c r="G15" s="29">
        <v>64.14</v>
      </c>
      <c r="H15" s="30">
        <v>80.6</v>
      </c>
      <c r="I15" s="30">
        <v>0</v>
      </c>
      <c r="J15" s="30">
        <f t="shared" si="0"/>
        <v>40.3</v>
      </c>
      <c r="K15" s="30">
        <f t="shared" si="1"/>
        <v>44.16</v>
      </c>
      <c r="L15" s="28"/>
      <c r="M15" s="28"/>
    </row>
    <row r="16" s="3" customFormat="1" ht="31" customHeight="1" spans="1:13">
      <c r="A16" s="27">
        <v>12</v>
      </c>
      <c r="B16" s="27" t="s">
        <v>30</v>
      </c>
      <c r="C16" s="27" t="s">
        <v>17</v>
      </c>
      <c r="D16" s="27" t="s">
        <v>18</v>
      </c>
      <c r="E16" s="28">
        <v>202309</v>
      </c>
      <c r="F16" s="28">
        <v>1</v>
      </c>
      <c r="G16" s="29">
        <v>50.92</v>
      </c>
      <c r="H16" s="30">
        <v>51</v>
      </c>
      <c r="I16" s="30">
        <v>33.6</v>
      </c>
      <c r="J16" s="30">
        <f t="shared" si="0"/>
        <v>42.3</v>
      </c>
      <c r="K16" s="30">
        <f t="shared" si="1"/>
        <v>38.15</v>
      </c>
      <c r="L16" s="28"/>
      <c r="M16" s="28"/>
    </row>
    <row r="17" s="3" customFormat="1" ht="31" customHeight="1" spans="1:13">
      <c r="A17" s="27">
        <v>13</v>
      </c>
      <c r="B17" s="27" t="s">
        <v>31</v>
      </c>
      <c r="C17" s="27" t="s">
        <v>17</v>
      </c>
      <c r="D17" s="27" t="s">
        <v>18</v>
      </c>
      <c r="E17" s="28">
        <v>202309</v>
      </c>
      <c r="F17" s="28">
        <v>1</v>
      </c>
      <c r="G17" s="29">
        <v>55.48</v>
      </c>
      <c r="H17" s="30">
        <v>75.8</v>
      </c>
      <c r="I17" s="30">
        <v>34.4</v>
      </c>
      <c r="J17" s="30">
        <f t="shared" si="0"/>
        <v>55.1</v>
      </c>
      <c r="K17" s="30">
        <f t="shared" si="1"/>
        <v>44.27</v>
      </c>
      <c r="L17" s="28"/>
      <c r="M17" s="28"/>
    </row>
    <row r="18" s="3" customFormat="1" ht="31" customHeight="1" spans="1:13">
      <c r="A18" s="27">
        <v>14</v>
      </c>
      <c r="B18" s="27" t="s">
        <v>32</v>
      </c>
      <c r="C18" s="27" t="s">
        <v>17</v>
      </c>
      <c r="D18" s="27" t="s">
        <v>18</v>
      </c>
      <c r="E18" s="28">
        <v>202309</v>
      </c>
      <c r="F18" s="28">
        <v>1</v>
      </c>
      <c r="G18" s="29">
        <v>43.14</v>
      </c>
      <c r="H18" s="30">
        <v>36.4</v>
      </c>
      <c r="I18" s="30">
        <v>56.8</v>
      </c>
      <c r="J18" s="30">
        <f t="shared" si="0"/>
        <v>46.6</v>
      </c>
      <c r="K18" s="30">
        <f t="shared" si="1"/>
        <v>35.55</v>
      </c>
      <c r="L18" s="28"/>
      <c r="M18" s="28"/>
    </row>
    <row r="19" s="3" customFormat="1" ht="31" customHeight="1" spans="1:13">
      <c r="A19" s="27">
        <v>15</v>
      </c>
      <c r="B19" s="27" t="s">
        <v>33</v>
      </c>
      <c r="C19" s="27" t="s">
        <v>17</v>
      </c>
      <c r="D19" s="27" t="s">
        <v>18</v>
      </c>
      <c r="E19" s="28">
        <v>202309</v>
      </c>
      <c r="F19" s="28">
        <v>1</v>
      </c>
      <c r="G19" s="29">
        <v>61.18</v>
      </c>
      <c r="H19" s="30">
        <v>43.6</v>
      </c>
      <c r="I19" s="30">
        <v>8.8</v>
      </c>
      <c r="J19" s="30">
        <f t="shared" si="0"/>
        <v>26.2</v>
      </c>
      <c r="K19" s="30">
        <f t="shared" si="1"/>
        <v>38.45</v>
      </c>
      <c r="L19" s="28"/>
      <c r="M19" s="28"/>
    </row>
    <row r="20" ht="31" customHeight="1" spans="1:13">
      <c r="A20" s="27">
        <v>16</v>
      </c>
      <c r="B20" s="27" t="s">
        <v>34</v>
      </c>
      <c r="C20" s="27" t="s">
        <v>17</v>
      </c>
      <c r="D20" s="27" t="s">
        <v>18</v>
      </c>
      <c r="E20" s="28">
        <v>202309</v>
      </c>
      <c r="F20" s="28">
        <v>1</v>
      </c>
      <c r="G20" s="31">
        <v>68.34</v>
      </c>
      <c r="H20" s="32">
        <v>90.2</v>
      </c>
      <c r="I20" s="32">
        <v>84.9</v>
      </c>
      <c r="J20" s="30">
        <f t="shared" si="0"/>
        <v>87.55</v>
      </c>
      <c r="K20" s="30">
        <f t="shared" si="1"/>
        <v>60.435</v>
      </c>
      <c r="L20" s="28" t="s">
        <v>24</v>
      </c>
      <c r="M20" s="31"/>
    </row>
    <row r="21" ht="31" customHeight="1" spans="1:13">
      <c r="A21" s="27">
        <v>17</v>
      </c>
      <c r="B21" s="27" t="s">
        <v>35</v>
      </c>
      <c r="C21" s="27" t="s">
        <v>17</v>
      </c>
      <c r="D21" s="27" t="s">
        <v>18</v>
      </c>
      <c r="E21" s="28">
        <v>2023009</v>
      </c>
      <c r="F21" s="28">
        <v>1</v>
      </c>
      <c r="G21" s="31">
        <v>50.34</v>
      </c>
      <c r="H21" s="32">
        <v>67.8</v>
      </c>
      <c r="I21" s="32">
        <v>63.6</v>
      </c>
      <c r="J21" s="30">
        <f t="shared" si="0"/>
        <v>65.7</v>
      </c>
      <c r="K21" s="30">
        <f t="shared" si="1"/>
        <v>44.88</v>
      </c>
      <c r="L21" s="31"/>
      <c r="M21" s="31"/>
    </row>
    <row r="22" ht="31" customHeight="1" spans="1:13">
      <c r="A22" s="27">
        <v>18</v>
      </c>
      <c r="B22" s="27" t="s">
        <v>36</v>
      </c>
      <c r="C22" s="27" t="s">
        <v>17</v>
      </c>
      <c r="D22" s="27" t="s">
        <v>18</v>
      </c>
      <c r="E22" s="28">
        <v>202309</v>
      </c>
      <c r="F22" s="28">
        <v>1</v>
      </c>
      <c r="G22" s="31">
        <v>58.72</v>
      </c>
      <c r="H22" s="32">
        <v>86</v>
      </c>
      <c r="I22" s="32">
        <v>72.5</v>
      </c>
      <c r="J22" s="30">
        <f t="shared" si="0"/>
        <v>79.25</v>
      </c>
      <c r="K22" s="30">
        <f t="shared" si="1"/>
        <v>53.135</v>
      </c>
      <c r="L22" s="31"/>
      <c r="M22" s="31"/>
    </row>
    <row r="23" ht="31" customHeight="1" spans="1:13">
      <c r="A23" s="27">
        <v>19</v>
      </c>
      <c r="B23" s="27" t="s">
        <v>37</v>
      </c>
      <c r="C23" s="27" t="s">
        <v>17</v>
      </c>
      <c r="D23" s="27" t="s">
        <v>18</v>
      </c>
      <c r="E23" s="28">
        <v>202309</v>
      </c>
      <c r="F23" s="28">
        <v>1</v>
      </c>
      <c r="G23" s="31">
        <v>63.38</v>
      </c>
      <c r="H23" s="32">
        <v>89</v>
      </c>
      <c r="I23" s="32">
        <v>77.2</v>
      </c>
      <c r="J23" s="30">
        <f t="shared" si="0"/>
        <v>83.1</v>
      </c>
      <c r="K23" s="30">
        <f t="shared" si="1"/>
        <v>56.62</v>
      </c>
      <c r="L23" s="28" t="s">
        <v>24</v>
      </c>
      <c r="M23" s="31"/>
    </row>
    <row r="24" ht="31" customHeight="1" spans="1:13">
      <c r="A24" s="27">
        <v>20</v>
      </c>
      <c r="B24" s="27" t="s">
        <v>38</v>
      </c>
      <c r="C24" s="27" t="s">
        <v>17</v>
      </c>
      <c r="D24" s="27" t="s">
        <v>18</v>
      </c>
      <c r="E24" s="28">
        <v>202309</v>
      </c>
      <c r="F24" s="28">
        <v>1</v>
      </c>
      <c r="G24" s="31">
        <v>68.58</v>
      </c>
      <c r="H24" s="32">
        <v>83.6</v>
      </c>
      <c r="I24" s="32">
        <v>57.4</v>
      </c>
      <c r="J24" s="30">
        <f t="shared" si="0"/>
        <v>70.5</v>
      </c>
      <c r="K24" s="30">
        <f t="shared" si="1"/>
        <v>55.44</v>
      </c>
      <c r="L24" s="31"/>
      <c r="M24" s="31"/>
    </row>
    <row r="25" ht="31" customHeight="1" spans="1:13">
      <c r="A25" s="27">
        <v>21</v>
      </c>
      <c r="B25" s="27" t="s">
        <v>39</v>
      </c>
      <c r="C25" s="27" t="s">
        <v>17</v>
      </c>
      <c r="D25" s="27" t="s">
        <v>18</v>
      </c>
      <c r="E25" s="28">
        <v>202309</v>
      </c>
      <c r="F25" s="28">
        <v>1</v>
      </c>
      <c r="G25" s="31">
        <v>49.96</v>
      </c>
      <c r="H25" s="32">
        <v>84.6</v>
      </c>
      <c r="I25" s="32">
        <v>57.2</v>
      </c>
      <c r="J25" s="30">
        <f t="shared" si="0"/>
        <v>70.9</v>
      </c>
      <c r="K25" s="30">
        <f t="shared" si="1"/>
        <v>46.25</v>
      </c>
      <c r="L25" s="31"/>
      <c r="M25" s="31"/>
    </row>
    <row r="26" ht="31" customHeight="1" spans="1:13">
      <c r="A26" s="27">
        <v>22</v>
      </c>
      <c r="B26" s="27" t="s">
        <v>40</v>
      </c>
      <c r="C26" s="27" t="s">
        <v>17</v>
      </c>
      <c r="D26" s="27" t="s">
        <v>18</v>
      </c>
      <c r="E26" s="28">
        <v>202309</v>
      </c>
      <c r="F26" s="28">
        <v>1</v>
      </c>
      <c r="G26" s="31">
        <v>57.66</v>
      </c>
      <c r="H26" s="32" t="s">
        <v>41</v>
      </c>
      <c r="I26" s="32" t="s">
        <v>41</v>
      </c>
      <c r="J26" s="30">
        <f t="shared" si="0"/>
        <v>0</v>
      </c>
      <c r="K26" s="30">
        <f t="shared" si="1"/>
        <v>28.83</v>
      </c>
      <c r="L26" s="31"/>
      <c r="M26" s="26" t="s">
        <v>42</v>
      </c>
    </row>
    <row r="27" ht="31" customHeight="1" spans="1:13">
      <c r="A27" s="27">
        <v>23</v>
      </c>
      <c r="B27" s="27" t="s">
        <v>43</v>
      </c>
      <c r="C27" s="27" t="s">
        <v>17</v>
      </c>
      <c r="D27" s="27" t="s">
        <v>18</v>
      </c>
      <c r="E27" s="28">
        <v>202309</v>
      </c>
      <c r="F27" s="28">
        <v>1</v>
      </c>
      <c r="G27" s="31" t="s">
        <v>41</v>
      </c>
      <c r="H27" s="32" t="s">
        <v>41</v>
      </c>
      <c r="I27" s="32" t="s">
        <v>41</v>
      </c>
      <c r="J27" s="32" t="s">
        <v>41</v>
      </c>
      <c r="K27" s="32" t="s">
        <v>41</v>
      </c>
      <c r="L27" s="31"/>
      <c r="M27" s="32" t="s">
        <v>41</v>
      </c>
    </row>
    <row r="28" ht="31" customHeight="1" spans="1:13">
      <c r="A28" s="27">
        <v>24</v>
      </c>
      <c r="B28" s="27" t="s">
        <v>44</v>
      </c>
      <c r="C28" s="27" t="s">
        <v>17</v>
      </c>
      <c r="D28" s="27" t="s">
        <v>18</v>
      </c>
      <c r="E28" s="28">
        <v>202309</v>
      </c>
      <c r="F28" s="28">
        <v>1</v>
      </c>
      <c r="G28" s="31" t="s">
        <v>41</v>
      </c>
      <c r="H28" s="32" t="s">
        <v>41</v>
      </c>
      <c r="I28" s="32" t="s">
        <v>41</v>
      </c>
      <c r="J28" s="32" t="s">
        <v>41</v>
      </c>
      <c r="K28" s="32" t="s">
        <v>41</v>
      </c>
      <c r="L28" s="31"/>
      <c r="M28" s="32" t="s">
        <v>41</v>
      </c>
    </row>
    <row r="29" ht="31" customHeight="1" spans="1:13">
      <c r="A29" s="27">
        <v>25</v>
      </c>
      <c r="B29" s="27" t="s">
        <v>45</v>
      </c>
      <c r="C29" s="27" t="s">
        <v>17</v>
      </c>
      <c r="D29" s="27" t="s">
        <v>18</v>
      </c>
      <c r="E29" s="28">
        <v>202309</v>
      </c>
      <c r="F29" s="28">
        <v>1</v>
      </c>
      <c r="G29" s="31">
        <v>72.54</v>
      </c>
      <c r="H29" s="32">
        <v>91.8</v>
      </c>
      <c r="I29" s="32">
        <v>75.4</v>
      </c>
      <c r="J29" s="30">
        <f t="shared" si="0"/>
        <v>83.6</v>
      </c>
      <c r="K29" s="30">
        <f t="shared" si="1"/>
        <v>61.35</v>
      </c>
      <c r="L29" s="28" t="s">
        <v>24</v>
      </c>
      <c r="M29" s="31"/>
    </row>
    <row r="30" ht="31" customHeight="1" spans="1:13">
      <c r="A30" s="27">
        <v>26</v>
      </c>
      <c r="B30" s="27" t="s">
        <v>46</v>
      </c>
      <c r="C30" s="27" t="s">
        <v>17</v>
      </c>
      <c r="D30" s="27" t="s">
        <v>18</v>
      </c>
      <c r="E30" s="28">
        <v>202309</v>
      </c>
      <c r="F30" s="28">
        <v>1</v>
      </c>
      <c r="G30" s="31">
        <v>54.48</v>
      </c>
      <c r="H30" s="32">
        <v>86.4</v>
      </c>
      <c r="I30" s="32">
        <v>80</v>
      </c>
      <c r="J30" s="30">
        <f t="shared" si="0"/>
        <v>83.2</v>
      </c>
      <c r="K30" s="30">
        <f t="shared" si="1"/>
        <v>52.2</v>
      </c>
      <c r="L30" s="31"/>
      <c r="M30" s="31"/>
    </row>
    <row r="31" ht="31" customHeight="1" spans="1:13">
      <c r="A31" s="27">
        <v>27</v>
      </c>
      <c r="B31" s="27" t="s">
        <v>47</v>
      </c>
      <c r="C31" s="27" t="s">
        <v>17</v>
      </c>
      <c r="D31" s="27" t="s">
        <v>18</v>
      </c>
      <c r="E31" s="28">
        <v>202309</v>
      </c>
      <c r="F31" s="28">
        <v>1</v>
      </c>
      <c r="G31" s="31">
        <v>50.72</v>
      </c>
      <c r="H31" s="32">
        <v>57.8</v>
      </c>
      <c r="I31" s="32">
        <v>29</v>
      </c>
      <c r="J31" s="30">
        <f t="shared" si="0"/>
        <v>43.4</v>
      </c>
      <c r="K31" s="30">
        <f t="shared" si="1"/>
        <v>38.38</v>
      </c>
      <c r="L31" s="31"/>
      <c r="M31" s="31"/>
    </row>
    <row r="32" ht="31" customHeight="1" spans="1:13">
      <c r="A32" s="27">
        <v>28</v>
      </c>
      <c r="B32" s="27" t="s">
        <v>48</v>
      </c>
      <c r="C32" s="27" t="s">
        <v>17</v>
      </c>
      <c r="D32" s="27" t="s">
        <v>18</v>
      </c>
      <c r="E32" s="28">
        <v>202309</v>
      </c>
      <c r="F32" s="28">
        <v>1</v>
      </c>
      <c r="G32" s="31">
        <v>52.64</v>
      </c>
      <c r="H32" s="32">
        <v>51</v>
      </c>
      <c r="I32" s="32">
        <v>62.6</v>
      </c>
      <c r="J32" s="30">
        <f t="shared" si="0"/>
        <v>56.8</v>
      </c>
      <c r="K32" s="30">
        <f t="shared" si="1"/>
        <v>43.36</v>
      </c>
      <c r="L32" s="31"/>
      <c r="M32" s="31"/>
    </row>
    <row r="33" ht="31" customHeight="1" spans="1:13">
      <c r="A33" s="27">
        <v>29</v>
      </c>
      <c r="B33" s="27" t="s">
        <v>49</v>
      </c>
      <c r="C33" s="27" t="s">
        <v>17</v>
      </c>
      <c r="D33" s="27" t="s">
        <v>18</v>
      </c>
      <c r="E33" s="28">
        <v>2023009</v>
      </c>
      <c r="F33" s="28">
        <v>1</v>
      </c>
      <c r="G33" s="31">
        <v>61.96</v>
      </c>
      <c r="H33" s="32">
        <v>86</v>
      </c>
      <c r="I33" s="32">
        <v>44.6</v>
      </c>
      <c r="J33" s="30">
        <f t="shared" si="0"/>
        <v>65.3</v>
      </c>
      <c r="K33" s="30">
        <f t="shared" si="1"/>
        <v>50.57</v>
      </c>
      <c r="L33" s="31"/>
      <c r="M33" s="31"/>
    </row>
    <row r="34" ht="31" customHeight="1" spans="1:13">
      <c r="A34" s="27">
        <v>30</v>
      </c>
      <c r="B34" s="27" t="s">
        <v>50</v>
      </c>
      <c r="C34" s="27" t="s">
        <v>17</v>
      </c>
      <c r="D34" s="27" t="s">
        <v>18</v>
      </c>
      <c r="E34" s="28">
        <v>202309</v>
      </c>
      <c r="F34" s="28">
        <v>1</v>
      </c>
      <c r="G34" s="31">
        <v>63.86</v>
      </c>
      <c r="H34" s="32">
        <v>80.2</v>
      </c>
      <c r="I34" s="32">
        <v>65.4</v>
      </c>
      <c r="J34" s="30">
        <f t="shared" si="0"/>
        <v>72.8</v>
      </c>
      <c r="K34" s="30">
        <f t="shared" si="1"/>
        <v>53.77</v>
      </c>
      <c r="L34" s="31"/>
      <c r="M34" s="31"/>
    </row>
    <row r="35" ht="31" customHeight="1" spans="1:13">
      <c r="A35" s="27">
        <v>31</v>
      </c>
      <c r="B35" s="27" t="s">
        <v>51</v>
      </c>
      <c r="C35" s="27" t="s">
        <v>17</v>
      </c>
      <c r="D35" s="27" t="s">
        <v>18</v>
      </c>
      <c r="E35" s="28">
        <v>202309</v>
      </c>
      <c r="F35" s="28">
        <v>1</v>
      </c>
      <c r="G35" s="31">
        <v>65.14</v>
      </c>
      <c r="H35" s="32">
        <v>91</v>
      </c>
      <c r="I35" s="32">
        <v>85.8</v>
      </c>
      <c r="J35" s="30">
        <f t="shared" si="0"/>
        <v>88.4</v>
      </c>
      <c r="K35" s="30">
        <f t="shared" si="1"/>
        <v>59.09</v>
      </c>
      <c r="L35" s="28" t="s">
        <v>24</v>
      </c>
      <c r="M35" s="31"/>
    </row>
    <row r="36" ht="31" customHeight="1" spans="1:13">
      <c r="A36" s="27">
        <v>32</v>
      </c>
      <c r="B36" s="27" t="s">
        <v>52</v>
      </c>
      <c r="C36" s="27" t="s">
        <v>17</v>
      </c>
      <c r="D36" s="27" t="s">
        <v>18</v>
      </c>
      <c r="E36" s="28">
        <v>202309</v>
      </c>
      <c r="F36" s="28">
        <v>1</v>
      </c>
      <c r="G36" s="31">
        <v>53.52</v>
      </c>
      <c r="H36" s="32">
        <v>73.6</v>
      </c>
      <c r="I36" s="32">
        <v>77.4</v>
      </c>
      <c r="J36" s="30">
        <f t="shared" si="0"/>
        <v>75.5</v>
      </c>
      <c r="K36" s="30">
        <f t="shared" si="1"/>
        <v>49.41</v>
      </c>
      <c r="L36" s="31"/>
      <c r="M36" s="31"/>
    </row>
    <row r="37" ht="31" customHeight="1" spans="1:13">
      <c r="A37" s="27">
        <v>33</v>
      </c>
      <c r="B37" s="27" t="s">
        <v>53</v>
      </c>
      <c r="C37" s="27" t="s">
        <v>17</v>
      </c>
      <c r="D37" s="27" t="s">
        <v>18</v>
      </c>
      <c r="E37" s="28">
        <v>202309</v>
      </c>
      <c r="F37" s="28">
        <v>1</v>
      </c>
      <c r="G37" s="31">
        <v>58.98</v>
      </c>
      <c r="H37" s="32">
        <v>70.6</v>
      </c>
      <c r="I37" s="32">
        <v>70.4</v>
      </c>
      <c r="J37" s="30">
        <f t="shared" si="0"/>
        <v>70.5</v>
      </c>
      <c r="K37" s="30">
        <f t="shared" si="1"/>
        <v>50.64</v>
      </c>
      <c r="L37" s="31"/>
      <c r="M37" s="31"/>
    </row>
    <row r="38" ht="31" customHeight="1" spans="1:13">
      <c r="A38" s="27">
        <v>34</v>
      </c>
      <c r="B38" s="27" t="s">
        <v>54</v>
      </c>
      <c r="C38" s="27" t="s">
        <v>17</v>
      </c>
      <c r="D38" s="27" t="s">
        <v>18</v>
      </c>
      <c r="E38" s="28">
        <v>202309</v>
      </c>
      <c r="F38" s="28">
        <v>1</v>
      </c>
      <c r="G38" s="31">
        <v>73.62</v>
      </c>
      <c r="H38" s="32">
        <v>73</v>
      </c>
      <c r="I38" s="32">
        <v>10.6</v>
      </c>
      <c r="J38" s="30">
        <f t="shared" si="0"/>
        <v>41.8</v>
      </c>
      <c r="K38" s="30">
        <f t="shared" si="1"/>
        <v>49.35</v>
      </c>
      <c r="L38" s="31"/>
      <c r="M38" s="31"/>
    </row>
    <row r="39" ht="31" customHeight="1" spans="1:13">
      <c r="A39" s="27">
        <v>35</v>
      </c>
      <c r="B39" s="27" t="s">
        <v>55</v>
      </c>
      <c r="C39" s="27" t="s">
        <v>17</v>
      </c>
      <c r="D39" s="27" t="s">
        <v>18</v>
      </c>
      <c r="E39" s="28">
        <v>202309</v>
      </c>
      <c r="F39" s="28">
        <v>1</v>
      </c>
      <c r="G39" s="31">
        <v>58.12</v>
      </c>
      <c r="H39" s="32">
        <v>86</v>
      </c>
      <c r="I39" s="32">
        <v>74.6</v>
      </c>
      <c r="J39" s="30">
        <f t="shared" si="0"/>
        <v>80.3</v>
      </c>
      <c r="K39" s="30">
        <f t="shared" si="1"/>
        <v>53.15</v>
      </c>
      <c r="L39" s="31"/>
      <c r="M39" s="31"/>
    </row>
  </sheetData>
  <mergeCells count="13">
    <mergeCell ref="A1:M1"/>
    <mergeCell ref="A2:M2"/>
    <mergeCell ref="H3:J3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</mergeCells>
  <pageMargins left="0.550694444444444" right="0.314583333333333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workbookViewId="0">
      <selection activeCell="P6" sqref="P6"/>
    </sheetView>
  </sheetViews>
  <sheetFormatPr defaultColWidth="8.75" defaultRowHeight="39.95" customHeight="1"/>
  <cols>
    <col min="1" max="1" width="10.6333333333333" style="1" customWidth="1"/>
    <col min="2" max="2" width="6.38333333333333" style="1" customWidth="1"/>
    <col min="3" max="3" width="12.25" style="1" customWidth="1"/>
    <col min="4" max="4" width="10.1083333333333" style="1" customWidth="1"/>
    <col min="5" max="5" width="9.89166666666667" style="1" customWidth="1"/>
    <col min="6" max="6" width="9.13333333333333" style="1" customWidth="1"/>
    <col min="7" max="7" width="10.4416666666667" style="4" customWidth="1"/>
    <col min="8" max="8" width="9.55833333333333" style="4" customWidth="1"/>
    <col min="9" max="9" width="10.8916666666667" style="4" customWidth="1"/>
    <col min="10" max="10" width="12.3333333333333" style="4" customWidth="1"/>
    <col min="11" max="11" width="10.1333333333333" style="1" customWidth="1"/>
    <col min="12" max="12" width="7.5" style="5" customWidth="1"/>
    <col min="13" max="28" width="9" style="1"/>
    <col min="29" max="220" width="8.75" style="1"/>
    <col min="221" max="244" width="9" style="1"/>
    <col min="245" max="16384" width="8.75" style="1"/>
  </cols>
  <sheetData>
    <row r="1" s="1" customFormat="1" ht="48.75" customHeight="1" spans="1:12">
      <c r="A1" s="6" t="s">
        <v>56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30" customHeight="1" spans="1:13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8" t="s">
        <v>9</v>
      </c>
      <c r="H2" s="9"/>
      <c r="I2" s="9"/>
      <c r="J2" s="11" t="s">
        <v>57</v>
      </c>
      <c r="K2" s="7" t="s">
        <v>11</v>
      </c>
      <c r="L2" s="20" t="s">
        <v>12</v>
      </c>
      <c r="M2" s="7" t="s">
        <v>58</v>
      </c>
    </row>
    <row r="3" s="2" customFormat="1" ht="30" customHeight="1" spans="1:13">
      <c r="A3" s="10"/>
      <c r="B3" s="10"/>
      <c r="C3" s="10"/>
      <c r="D3" s="10"/>
      <c r="E3" s="10"/>
      <c r="F3" s="10"/>
      <c r="G3" s="11" t="s">
        <v>13</v>
      </c>
      <c r="H3" s="11" t="s">
        <v>14</v>
      </c>
      <c r="I3" s="8" t="s">
        <v>15</v>
      </c>
      <c r="J3" s="11"/>
      <c r="K3" s="10"/>
      <c r="L3" s="21"/>
      <c r="M3" s="10"/>
    </row>
    <row r="4" s="3" customFormat="1" ht="31" customHeight="1" spans="1:13">
      <c r="A4" s="12" t="s">
        <v>16</v>
      </c>
      <c r="B4" s="13" t="s">
        <v>17</v>
      </c>
      <c r="C4" s="14" t="s">
        <v>18</v>
      </c>
      <c r="D4" s="15">
        <v>2023009</v>
      </c>
      <c r="E4" s="15">
        <v>1</v>
      </c>
      <c r="F4" s="16">
        <v>66.36</v>
      </c>
      <c r="G4" s="17">
        <v>75.2</v>
      </c>
      <c r="H4" s="17">
        <v>50.4</v>
      </c>
      <c r="I4" s="17">
        <f t="shared" ref="I4:I38" si="0">SUM(G4:H4)/2</f>
        <v>62.8</v>
      </c>
      <c r="J4" s="17">
        <f t="shared" ref="J4:J38" si="1">F4*0.5+I4*0.3</f>
        <v>52.02</v>
      </c>
      <c r="K4" s="13"/>
      <c r="L4" s="13"/>
      <c r="M4" s="3">
        <f>RANK(J4,$J$4:$J$38)</f>
        <v>14</v>
      </c>
    </row>
    <row r="5" s="3" customFormat="1" ht="31" customHeight="1" spans="1:13">
      <c r="A5" s="12" t="s">
        <v>19</v>
      </c>
      <c r="B5" s="13" t="s">
        <v>17</v>
      </c>
      <c r="C5" s="15"/>
      <c r="D5" s="15"/>
      <c r="E5" s="15"/>
      <c r="F5" s="16">
        <v>63.06</v>
      </c>
      <c r="G5" s="17">
        <v>80</v>
      </c>
      <c r="H5" s="17">
        <v>43.6</v>
      </c>
      <c r="I5" s="17">
        <f t="shared" si="0"/>
        <v>61.8</v>
      </c>
      <c r="J5" s="17">
        <f t="shared" si="1"/>
        <v>50.07</v>
      </c>
      <c r="K5" s="13"/>
      <c r="L5" s="13"/>
      <c r="M5" s="3">
        <f>RANK(J5,$J$4:$J$38)</f>
        <v>18</v>
      </c>
    </row>
    <row r="6" s="3" customFormat="1" ht="31" customHeight="1" spans="1:13">
      <c r="A6" s="12" t="s">
        <v>20</v>
      </c>
      <c r="B6" s="13" t="s">
        <v>17</v>
      </c>
      <c r="C6" s="15"/>
      <c r="D6" s="15"/>
      <c r="E6" s="15"/>
      <c r="F6" s="16">
        <v>62.42</v>
      </c>
      <c r="G6" s="17">
        <v>88.4</v>
      </c>
      <c r="H6" s="17">
        <v>55.2</v>
      </c>
      <c r="I6" s="17">
        <f t="shared" si="0"/>
        <v>71.8</v>
      </c>
      <c r="J6" s="17">
        <f t="shared" si="1"/>
        <v>52.75</v>
      </c>
      <c r="K6" s="13"/>
      <c r="L6" s="22"/>
      <c r="M6" s="3">
        <f>RANK(J6,$J$4:$J$38)</f>
        <v>10</v>
      </c>
    </row>
    <row r="7" s="3" customFormat="1" ht="31" customHeight="1" spans="1:13">
      <c r="A7" s="12" t="s">
        <v>21</v>
      </c>
      <c r="B7" s="13" t="s">
        <v>17</v>
      </c>
      <c r="C7" s="15"/>
      <c r="D7" s="15"/>
      <c r="E7" s="15"/>
      <c r="F7" s="16">
        <v>63.98</v>
      </c>
      <c r="G7" s="17">
        <v>73.4</v>
      </c>
      <c r="H7" s="17">
        <v>57.2</v>
      </c>
      <c r="I7" s="17">
        <f t="shared" si="0"/>
        <v>65.3</v>
      </c>
      <c r="J7" s="17">
        <f t="shared" si="1"/>
        <v>51.58</v>
      </c>
      <c r="K7" s="13"/>
      <c r="L7" s="13"/>
      <c r="M7" s="3">
        <f>RANK(J7,$J$4:$J$38)</f>
        <v>15</v>
      </c>
    </row>
    <row r="8" s="3" customFormat="1" ht="31" customHeight="1" spans="1:13">
      <c r="A8" s="12" t="s">
        <v>22</v>
      </c>
      <c r="B8" s="13" t="s">
        <v>17</v>
      </c>
      <c r="C8" s="15"/>
      <c r="D8" s="15"/>
      <c r="E8" s="15"/>
      <c r="F8" s="16">
        <v>69.88</v>
      </c>
      <c r="G8" s="17">
        <v>73.4</v>
      </c>
      <c r="H8" s="17">
        <v>0</v>
      </c>
      <c r="I8" s="17">
        <f t="shared" si="0"/>
        <v>36.7</v>
      </c>
      <c r="J8" s="17">
        <f t="shared" si="1"/>
        <v>45.95</v>
      </c>
      <c r="K8" s="13"/>
      <c r="L8" s="22"/>
      <c r="M8" s="3">
        <f>RANK(J8,$J$4:$J$38)</f>
        <v>22</v>
      </c>
    </row>
    <row r="9" s="3" customFormat="1" ht="31" customHeight="1" spans="1:13">
      <c r="A9" s="12" t="s">
        <v>23</v>
      </c>
      <c r="B9" s="13" t="s">
        <v>17</v>
      </c>
      <c r="C9" s="15"/>
      <c r="D9" s="15"/>
      <c r="E9" s="15"/>
      <c r="F9" s="16">
        <v>66.48</v>
      </c>
      <c r="G9" s="17">
        <v>86.4</v>
      </c>
      <c r="H9" s="17">
        <v>77.6</v>
      </c>
      <c r="I9" s="17">
        <f t="shared" si="0"/>
        <v>82</v>
      </c>
      <c r="J9" s="17">
        <f t="shared" si="1"/>
        <v>57.84</v>
      </c>
      <c r="K9" s="13"/>
      <c r="L9" s="13"/>
      <c r="M9" s="3">
        <f>RANK(J9,$J$4:$J$38)</f>
        <v>4</v>
      </c>
    </row>
    <row r="10" s="3" customFormat="1" ht="31" customHeight="1" spans="1:13">
      <c r="A10" s="12" t="s">
        <v>25</v>
      </c>
      <c r="B10" s="13" t="s">
        <v>17</v>
      </c>
      <c r="C10" s="15"/>
      <c r="D10" s="15"/>
      <c r="E10" s="15"/>
      <c r="F10" s="16">
        <v>60.86</v>
      </c>
      <c r="G10" s="17">
        <v>65.6</v>
      </c>
      <c r="H10" s="17">
        <v>27</v>
      </c>
      <c r="I10" s="17">
        <f t="shared" si="0"/>
        <v>46.3</v>
      </c>
      <c r="J10" s="17">
        <f t="shared" si="1"/>
        <v>44.32</v>
      </c>
      <c r="K10" s="13"/>
      <c r="L10" s="22"/>
      <c r="M10" s="3">
        <f>RANK(J10,$J$4:$J$38)</f>
        <v>24</v>
      </c>
    </row>
    <row r="11" s="3" customFormat="1" ht="31" customHeight="1" spans="1:13">
      <c r="A11" s="12" t="s">
        <v>26</v>
      </c>
      <c r="B11" s="13" t="s">
        <v>17</v>
      </c>
      <c r="C11" s="15"/>
      <c r="D11" s="15"/>
      <c r="E11" s="15"/>
      <c r="F11" s="16">
        <v>65.82</v>
      </c>
      <c r="G11" s="17">
        <v>75.8</v>
      </c>
      <c r="H11" s="17">
        <v>55</v>
      </c>
      <c r="I11" s="17">
        <f t="shared" si="0"/>
        <v>65.4</v>
      </c>
      <c r="J11" s="17">
        <f t="shared" si="1"/>
        <v>52.53</v>
      </c>
      <c r="K11" s="13"/>
      <c r="L11" s="13"/>
      <c r="M11" s="3">
        <f>RANK(J11,$J$4:$J$38)</f>
        <v>12</v>
      </c>
    </row>
    <row r="12" s="3" customFormat="1" ht="31" customHeight="1" spans="1:13">
      <c r="A12" s="12" t="s">
        <v>27</v>
      </c>
      <c r="B12" s="13" t="s">
        <v>17</v>
      </c>
      <c r="C12" s="15"/>
      <c r="D12" s="15"/>
      <c r="E12" s="15"/>
      <c r="F12" s="16">
        <v>45.68</v>
      </c>
      <c r="G12" s="17">
        <v>51.8</v>
      </c>
      <c r="H12" s="17">
        <v>45.6</v>
      </c>
      <c r="I12" s="17">
        <f t="shared" si="0"/>
        <v>48.7</v>
      </c>
      <c r="J12" s="17">
        <f t="shared" si="1"/>
        <v>37.45</v>
      </c>
      <c r="K12" s="13"/>
      <c r="L12" s="13"/>
      <c r="M12" s="3">
        <f>RANK(J12,$J$4:$J$38)</f>
        <v>31</v>
      </c>
    </row>
    <row r="13" s="3" customFormat="1" ht="31" customHeight="1" spans="1:13">
      <c r="A13" s="12" t="s">
        <v>28</v>
      </c>
      <c r="B13" s="13" t="s">
        <v>17</v>
      </c>
      <c r="C13" s="15"/>
      <c r="D13" s="15"/>
      <c r="E13" s="15"/>
      <c r="F13" s="16">
        <v>66.36</v>
      </c>
      <c r="G13" s="17">
        <v>76.8</v>
      </c>
      <c r="H13" s="17">
        <v>53.2</v>
      </c>
      <c r="I13" s="17">
        <f t="shared" si="0"/>
        <v>65</v>
      </c>
      <c r="J13" s="17">
        <f t="shared" si="1"/>
        <v>52.68</v>
      </c>
      <c r="K13" s="13"/>
      <c r="L13" s="22"/>
      <c r="M13" s="3">
        <f>RANK(J13,$J$4:$J$38)</f>
        <v>11</v>
      </c>
    </row>
    <row r="14" s="3" customFormat="1" ht="31" customHeight="1" spans="1:13">
      <c r="A14" s="12" t="s">
        <v>29</v>
      </c>
      <c r="B14" s="13" t="s">
        <v>17</v>
      </c>
      <c r="C14" s="15"/>
      <c r="D14" s="15"/>
      <c r="E14" s="15"/>
      <c r="F14" s="16">
        <v>64.14</v>
      </c>
      <c r="G14" s="17">
        <v>80.6</v>
      </c>
      <c r="H14" s="17">
        <v>0</v>
      </c>
      <c r="I14" s="17">
        <f t="shared" si="0"/>
        <v>40.3</v>
      </c>
      <c r="J14" s="17">
        <f t="shared" si="1"/>
        <v>44.16</v>
      </c>
      <c r="K14" s="13"/>
      <c r="L14" s="13"/>
      <c r="M14" s="3">
        <f>RANK(J14,$J$4:$J$38)</f>
        <v>26</v>
      </c>
    </row>
    <row r="15" s="3" customFormat="1" ht="31" customHeight="1" spans="1:13">
      <c r="A15" s="12" t="s">
        <v>30</v>
      </c>
      <c r="B15" s="13" t="s">
        <v>17</v>
      </c>
      <c r="C15" s="15"/>
      <c r="D15" s="15"/>
      <c r="E15" s="15"/>
      <c r="F15" s="16">
        <v>50.92</v>
      </c>
      <c r="G15" s="17">
        <v>51</v>
      </c>
      <c r="H15" s="17">
        <v>33.6</v>
      </c>
      <c r="I15" s="17">
        <f t="shared" si="0"/>
        <v>42.3</v>
      </c>
      <c r="J15" s="17">
        <f t="shared" si="1"/>
        <v>38.15</v>
      </c>
      <c r="K15" s="13"/>
      <c r="L15" s="13"/>
      <c r="M15" s="3">
        <f>RANK(J15,$J$4:$J$38)</f>
        <v>30</v>
      </c>
    </row>
    <row r="16" s="3" customFormat="1" ht="31" customHeight="1" spans="1:13">
      <c r="A16" s="12" t="s">
        <v>31</v>
      </c>
      <c r="B16" s="13" t="s">
        <v>17</v>
      </c>
      <c r="C16" s="15"/>
      <c r="D16" s="15"/>
      <c r="E16" s="15"/>
      <c r="F16" s="16">
        <v>55.48</v>
      </c>
      <c r="G16" s="17">
        <v>75.8</v>
      </c>
      <c r="H16" s="17">
        <v>34.4</v>
      </c>
      <c r="I16" s="17">
        <f t="shared" si="0"/>
        <v>55.1</v>
      </c>
      <c r="J16" s="17">
        <f t="shared" si="1"/>
        <v>44.27</v>
      </c>
      <c r="K16" s="13"/>
      <c r="L16" s="13"/>
      <c r="M16" s="3">
        <f>RANK(J16,$J$4:$J$38)</f>
        <v>25</v>
      </c>
    </row>
    <row r="17" s="3" customFormat="1" ht="31" customHeight="1" spans="1:13">
      <c r="A17" s="12" t="s">
        <v>32</v>
      </c>
      <c r="B17" s="13" t="s">
        <v>17</v>
      </c>
      <c r="C17" s="15"/>
      <c r="D17" s="15"/>
      <c r="E17" s="15"/>
      <c r="F17" s="16">
        <v>43.14</v>
      </c>
      <c r="G17" s="17">
        <v>36.4</v>
      </c>
      <c r="H17" s="17">
        <v>56.8</v>
      </c>
      <c r="I17" s="17">
        <f t="shared" si="0"/>
        <v>46.6</v>
      </c>
      <c r="J17" s="17">
        <f t="shared" si="1"/>
        <v>35.55</v>
      </c>
      <c r="K17" s="13"/>
      <c r="L17" s="13"/>
      <c r="M17" s="3">
        <f>RANK(J17,$J$4:$J$38)</f>
        <v>32</v>
      </c>
    </row>
    <row r="18" s="3" customFormat="1" ht="31" customHeight="1" spans="1:13">
      <c r="A18" s="12" t="s">
        <v>33</v>
      </c>
      <c r="B18" s="13" t="s">
        <v>17</v>
      </c>
      <c r="C18" s="15"/>
      <c r="D18" s="15"/>
      <c r="E18" s="15"/>
      <c r="F18" s="16">
        <v>61.18</v>
      </c>
      <c r="G18" s="17">
        <v>43.6</v>
      </c>
      <c r="H18" s="17">
        <v>8.8</v>
      </c>
      <c r="I18" s="17">
        <f t="shared" si="0"/>
        <v>26.2</v>
      </c>
      <c r="J18" s="17">
        <f t="shared" si="1"/>
        <v>38.45</v>
      </c>
      <c r="K18" s="13"/>
      <c r="L18" s="13"/>
      <c r="M18" s="3">
        <f>RANK(J18,$J$4:$J$38)</f>
        <v>28</v>
      </c>
    </row>
    <row r="19" s="1" customFormat="1" ht="31" customHeight="1" spans="1:13">
      <c r="A19" s="12" t="s">
        <v>34</v>
      </c>
      <c r="B19" s="13" t="s">
        <v>17</v>
      </c>
      <c r="C19" s="18"/>
      <c r="D19" s="18"/>
      <c r="E19" s="18"/>
      <c r="F19" s="18">
        <v>68.34</v>
      </c>
      <c r="G19" s="19">
        <v>90.2</v>
      </c>
      <c r="H19" s="19">
        <v>84.9</v>
      </c>
      <c r="I19" s="17">
        <f t="shared" si="0"/>
        <v>87.55</v>
      </c>
      <c r="J19" s="17">
        <f t="shared" si="1"/>
        <v>60.435</v>
      </c>
      <c r="K19" s="18"/>
      <c r="L19" s="23"/>
      <c r="M19" s="3">
        <f>RANK(J19,$J$4:$J$38)</f>
        <v>2</v>
      </c>
    </row>
    <row r="20" s="1" customFormat="1" ht="31" customHeight="1" spans="1:13">
      <c r="A20" s="12" t="s">
        <v>35</v>
      </c>
      <c r="B20" s="13" t="s">
        <v>17</v>
      </c>
      <c r="C20" s="18"/>
      <c r="D20" s="18"/>
      <c r="E20" s="18"/>
      <c r="F20" s="18">
        <v>50.34</v>
      </c>
      <c r="G20" s="19">
        <v>67.8</v>
      </c>
      <c r="H20" s="19">
        <v>63.6</v>
      </c>
      <c r="I20" s="17">
        <f t="shared" si="0"/>
        <v>65.7</v>
      </c>
      <c r="J20" s="17">
        <f t="shared" si="1"/>
        <v>44.88</v>
      </c>
      <c r="K20" s="18"/>
      <c r="L20" s="23"/>
      <c r="M20" s="3">
        <f>RANK(J20,$J$4:$J$38)</f>
        <v>23</v>
      </c>
    </row>
    <row r="21" s="1" customFormat="1" ht="31" customHeight="1" spans="1:13">
      <c r="A21" s="12" t="s">
        <v>36</v>
      </c>
      <c r="B21" s="13" t="s">
        <v>17</v>
      </c>
      <c r="C21" s="18"/>
      <c r="D21" s="18"/>
      <c r="E21" s="18"/>
      <c r="F21" s="18">
        <v>58.72</v>
      </c>
      <c r="G21" s="19">
        <v>86</v>
      </c>
      <c r="H21" s="19">
        <v>72.5</v>
      </c>
      <c r="I21" s="17">
        <f t="shared" si="0"/>
        <v>79.25</v>
      </c>
      <c r="J21" s="17">
        <f t="shared" si="1"/>
        <v>53.135</v>
      </c>
      <c r="K21" s="18"/>
      <c r="L21" s="23"/>
      <c r="M21" s="3">
        <f>RANK(J21,$J$4:$J$38)</f>
        <v>9</v>
      </c>
    </row>
    <row r="22" s="1" customFormat="1" ht="31" customHeight="1" spans="1:13">
      <c r="A22" s="12" t="s">
        <v>37</v>
      </c>
      <c r="B22" s="13" t="s">
        <v>17</v>
      </c>
      <c r="C22" s="18"/>
      <c r="D22" s="18"/>
      <c r="E22" s="18"/>
      <c r="F22" s="18">
        <v>63.38</v>
      </c>
      <c r="G22" s="19">
        <v>89</v>
      </c>
      <c r="H22" s="19">
        <v>77.2</v>
      </c>
      <c r="I22" s="17">
        <f t="shared" si="0"/>
        <v>83.1</v>
      </c>
      <c r="J22" s="17">
        <f t="shared" si="1"/>
        <v>56.62</v>
      </c>
      <c r="K22" s="18"/>
      <c r="L22" s="23"/>
      <c r="M22" s="3">
        <f>RANK(J22,$J$4:$J$38)</f>
        <v>5</v>
      </c>
    </row>
    <row r="23" s="1" customFormat="1" ht="31" customHeight="1" spans="1:13">
      <c r="A23" s="12" t="s">
        <v>38</v>
      </c>
      <c r="B23" s="13" t="s">
        <v>17</v>
      </c>
      <c r="C23" s="18"/>
      <c r="D23" s="18"/>
      <c r="E23" s="18"/>
      <c r="F23" s="18">
        <v>68.58</v>
      </c>
      <c r="G23" s="19">
        <v>83.6</v>
      </c>
      <c r="H23" s="19">
        <v>57.4</v>
      </c>
      <c r="I23" s="17">
        <f t="shared" si="0"/>
        <v>70.5</v>
      </c>
      <c r="J23" s="17">
        <f t="shared" si="1"/>
        <v>55.44</v>
      </c>
      <c r="K23" s="18"/>
      <c r="L23" s="23"/>
      <c r="M23" s="3">
        <f>RANK(J23,$J$4:$J$38)</f>
        <v>6</v>
      </c>
    </row>
    <row r="24" s="1" customFormat="1" ht="31" customHeight="1" spans="1:13">
      <c r="A24" s="12" t="s">
        <v>39</v>
      </c>
      <c r="B24" s="13" t="s">
        <v>17</v>
      </c>
      <c r="C24" s="18"/>
      <c r="D24" s="18"/>
      <c r="E24" s="18"/>
      <c r="F24" s="18">
        <v>49.96</v>
      </c>
      <c r="G24" s="19">
        <v>84.6</v>
      </c>
      <c r="H24" s="19">
        <v>57.2</v>
      </c>
      <c r="I24" s="17">
        <f t="shared" si="0"/>
        <v>70.9</v>
      </c>
      <c r="J24" s="17">
        <f t="shared" si="1"/>
        <v>46.25</v>
      </c>
      <c r="K24" s="18"/>
      <c r="L24" s="23"/>
      <c r="M24" s="3">
        <f>RANK(J24,$J$4:$J$38)</f>
        <v>21</v>
      </c>
    </row>
    <row r="25" s="1" customFormat="1" ht="31" customHeight="1" spans="1:13">
      <c r="A25" s="12" t="s">
        <v>40</v>
      </c>
      <c r="B25" s="13" t="s">
        <v>17</v>
      </c>
      <c r="C25" s="18"/>
      <c r="D25" s="18"/>
      <c r="E25" s="18"/>
      <c r="F25" s="18">
        <v>57.66</v>
      </c>
      <c r="G25" s="19"/>
      <c r="H25" s="19"/>
      <c r="I25" s="17">
        <f t="shared" si="0"/>
        <v>0</v>
      </c>
      <c r="J25" s="17">
        <f t="shared" si="1"/>
        <v>28.83</v>
      </c>
      <c r="K25" s="18"/>
      <c r="L25" s="23"/>
      <c r="M25" s="3">
        <f>RANK(J25,$J$4:$J$38)</f>
        <v>33</v>
      </c>
    </row>
    <row r="26" s="1" customFormat="1" ht="31" customHeight="1" spans="1:13">
      <c r="A26" s="12" t="s">
        <v>43</v>
      </c>
      <c r="B26" s="13" t="s">
        <v>17</v>
      </c>
      <c r="C26" s="18"/>
      <c r="D26" s="18"/>
      <c r="E26" s="18"/>
      <c r="F26" s="18">
        <v>0</v>
      </c>
      <c r="G26" s="19"/>
      <c r="H26" s="19"/>
      <c r="I26" s="17">
        <f t="shared" si="0"/>
        <v>0</v>
      </c>
      <c r="J26" s="17">
        <f t="shared" si="1"/>
        <v>0</v>
      </c>
      <c r="K26" s="18"/>
      <c r="L26" s="23"/>
      <c r="M26" s="3">
        <f>RANK(J26,$J$4:$J$38)</f>
        <v>34</v>
      </c>
    </row>
    <row r="27" s="1" customFormat="1" ht="31" customHeight="1" spans="1:13">
      <c r="A27" s="12" t="s">
        <v>44</v>
      </c>
      <c r="B27" s="13" t="s">
        <v>17</v>
      </c>
      <c r="C27" s="18"/>
      <c r="D27" s="18"/>
      <c r="E27" s="18"/>
      <c r="F27" s="18">
        <v>0</v>
      </c>
      <c r="G27" s="19"/>
      <c r="H27" s="19"/>
      <c r="I27" s="17">
        <f t="shared" si="0"/>
        <v>0</v>
      </c>
      <c r="J27" s="17">
        <f t="shared" si="1"/>
        <v>0</v>
      </c>
      <c r="K27" s="18"/>
      <c r="L27" s="23"/>
      <c r="M27" s="3">
        <f>RANK(J27,$J$4:$J$38)</f>
        <v>34</v>
      </c>
    </row>
    <row r="28" s="1" customFormat="1" ht="31" customHeight="1" spans="1:13">
      <c r="A28" s="12" t="s">
        <v>45</v>
      </c>
      <c r="B28" s="13" t="s">
        <v>17</v>
      </c>
      <c r="C28" s="18"/>
      <c r="D28" s="18"/>
      <c r="E28" s="18"/>
      <c r="F28" s="18">
        <v>72.54</v>
      </c>
      <c r="G28" s="19">
        <v>91.8</v>
      </c>
      <c r="H28" s="19">
        <v>75.4</v>
      </c>
      <c r="I28" s="17">
        <f t="shared" si="0"/>
        <v>83.6</v>
      </c>
      <c r="J28" s="17">
        <f t="shared" si="1"/>
        <v>61.35</v>
      </c>
      <c r="K28" s="18"/>
      <c r="L28" s="23"/>
      <c r="M28" s="3">
        <f>RANK(J28,$J$4:$J$38)</f>
        <v>1</v>
      </c>
    </row>
    <row r="29" s="1" customFormat="1" ht="31" customHeight="1" spans="1:13">
      <c r="A29" s="12" t="s">
        <v>46</v>
      </c>
      <c r="B29" s="13" t="s">
        <v>17</v>
      </c>
      <c r="C29" s="18"/>
      <c r="D29" s="18"/>
      <c r="E29" s="18"/>
      <c r="F29" s="18">
        <v>54.48</v>
      </c>
      <c r="G29" s="19">
        <v>86.4</v>
      </c>
      <c r="H29" s="19">
        <v>80</v>
      </c>
      <c r="I29" s="17">
        <f t="shared" si="0"/>
        <v>83.2</v>
      </c>
      <c r="J29" s="17">
        <f t="shared" si="1"/>
        <v>52.2</v>
      </c>
      <c r="K29" s="18"/>
      <c r="L29" s="23"/>
      <c r="M29" s="3">
        <f>RANK(J29,$J$4:$J$38)</f>
        <v>13</v>
      </c>
    </row>
    <row r="30" s="1" customFormat="1" ht="31" customHeight="1" spans="1:13">
      <c r="A30" s="12" t="s">
        <v>47</v>
      </c>
      <c r="B30" s="13" t="s">
        <v>17</v>
      </c>
      <c r="C30" s="18"/>
      <c r="D30" s="18"/>
      <c r="E30" s="18"/>
      <c r="F30" s="18">
        <v>50.72</v>
      </c>
      <c r="G30" s="19">
        <v>57.8</v>
      </c>
      <c r="H30" s="19">
        <v>29</v>
      </c>
      <c r="I30" s="17">
        <f t="shared" si="0"/>
        <v>43.4</v>
      </c>
      <c r="J30" s="17">
        <f t="shared" si="1"/>
        <v>38.38</v>
      </c>
      <c r="K30" s="18"/>
      <c r="L30" s="23"/>
      <c r="M30" s="3">
        <f>RANK(J30,$J$4:$J$38)</f>
        <v>29</v>
      </c>
    </row>
    <row r="31" s="1" customFormat="1" ht="31" customHeight="1" spans="1:13">
      <c r="A31" s="12" t="s">
        <v>48</v>
      </c>
      <c r="B31" s="13" t="s">
        <v>17</v>
      </c>
      <c r="C31" s="18"/>
      <c r="D31" s="18"/>
      <c r="E31" s="18"/>
      <c r="F31" s="18">
        <v>52.64</v>
      </c>
      <c r="G31" s="19">
        <v>51</v>
      </c>
      <c r="H31" s="19">
        <v>62.6</v>
      </c>
      <c r="I31" s="17">
        <f t="shared" si="0"/>
        <v>56.8</v>
      </c>
      <c r="J31" s="17">
        <f t="shared" si="1"/>
        <v>43.36</v>
      </c>
      <c r="K31" s="18"/>
      <c r="L31" s="23"/>
      <c r="M31" s="3">
        <f>RANK(J31,$J$4:$J$38)</f>
        <v>27</v>
      </c>
    </row>
    <row r="32" s="1" customFormat="1" ht="31" customHeight="1" spans="1:13">
      <c r="A32" s="12" t="s">
        <v>49</v>
      </c>
      <c r="B32" s="13" t="s">
        <v>17</v>
      </c>
      <c r="C32" s="18"/>
      <c r="D32" s="18"/>
      <c r="E32" s="18"/>
      <c r="F32" s="18">
        <v>61.96</v>
      </c>
      <c r="G32" s="19">
        <v>86</v>
      </c>
      <c r="H32" s="19">
        <v>44.6</v>
      </c>
      <c r="I32" s="17">
        <f t="shared" si="0"/>
        <v>65.3</v>
      </c>
      <c r="J32" s="17">
        <f t="shared" si="1"/>
        <v>50.57</v>
      </c>
      <c r="K32" s="18"/>
      <c r="L32" s="23"/>
      <c r="M32" s="3">
        <f>RANK(J32,$J$4:$J$38)</f>
        <v>17</v>
      </c>
    </row>
    <row r="33" s="1" customFormat="1" ht="31" customHeight="1" spans="1:13">
      <c r="A33" s="12" t="s">
        <v>50</v>
      </c>
      <c r="B33" s="13" t="s">
        <v>17</v>
      </c>
      <c r="C33" s="18"/>
      <c r="D33" s="18"/>
      <c r="E33" s="18"/>
      <c r="F33" s="18">
        <v>63.86</v>
      </c>
      <c r="G33" s="19">
        <v>80.2</v>
      </c>
      <c r="H33" s="19">
        <v>65.4</v>
      </c>
      <c r="I33" s="17">
        <f t="shared" si="0"/>
        <v>72.8</v>
      </c>
      <c r="J33" s="17">
        <f t="shared" si="1"/>
        <v>53.77</v>
      </c>
      <c r="K33" s="18"/>
      <c r="L33" s="23"/>
      <c r="M33" s="3">
        <f>RANK(J33,$J$4:$J$38)</f>
        <v>7</v>
      </c>
    </row>
    <row r="34" s="1" customFormat="1" ht="31" customHeight="1" spans="1:13">
      <c r="A34" s="12" t="s">
        <v>51</v>
      </c>
      <c r="B34" s="13" t="s">
        <v>17</v>
      </c>
      <c r="C34" s="18"/>
      <c r="D34" s="18"/>
      <c r="E34" s="18"/>
      <c r="F34" s="18">
        <v>65.14</v>
      </c>
      <c r="G34" s="19">
        <v>91</v>
      </c>
      <c r="H34" s="19">
        <v>85.8</v>
      </c>
      <c r="I34" s="17">
        <f t="shared" si="0"/>
        <v>88.4</v>
      </c>
      <c r="J34" s="17">
        <f t="shared" si="1"/>
        <v>59.09</v>
      </c>
      <c r="K34" s="18"/>
      <c r="L34" s="23"/>
      <c r="M34" s="3">
        <f>RANK(J34,$J$4:$J$38)</f>
        <v>3</v>
      </c>
    </row>
    <row r="35" s="1" customFormat="1" ht="31" customHeight="1" spans="1:13">
      <c r="A35" s="12" t="s">
        <v>52</v>
      </c>
      <c r="B35" s="13" t="s">
        <v>17</v>
      </c>
      <c r="C35" s="18"/>
      <c r="D35" s="18"/>
      <c r="E35" s="18"/>
      <c r="F35" s="18">
        <v>53.52</v>
      </c>
      <c r="G35" s="19">
        <v>73.6</v>
      </c>
      <c r="H35" s="19">
        <v>77.4</v>
      </c>
      <c r="I35" s="17">
        <f t="shared" si="0"/>
        <v>75.5</v>
      </c>
      <c r="J35" s="17">
        <f t="shared" si="1"/>
        <v>49.41</v>
      </c>
      <c r="K35" s="18"/>
      <c r="L35" s="23"/>
      <c r="M35" s="3">
        <f>RANK(J35,$J$4:$J$38)</f>
        <v>19</v>
      </c>
    </row>
    <row r="36" s="1" customFormat="1" ht="31" customHeight="1" spans="1:13">
      <c r="A36" s="12" t="s">
        <v>53</v>
      </c>
      <c r="B36" s="13" t="s">
        <v>17</v>
      </c>
      <c r="C36" s="18"/>
      <c r="D36" s="18"/>
      <c r="E36" s="18"/>
      <c r="F36" s="18">
        <v>58.98</v>
      </c>
      <c r="G36" s="19">
        <v>70.6</v>
      </c>
      <c r="H36" s="19">
        <v>70.4</v>
      </c>
      <c r="I36" s="17">
        <f t="shared" si="0"/>
        <v>70.5</v>
      </c>
      <c r="J36" s="17">
        <f t="shared" si="1"/>
        <v>50.64</v>
      </c>
      <c r="K36" s="18"/>
      <c r="L36" s="23"/>
      <c r="M36" s="3">
        <f>RANK(J36,$J$4:$J$38)</f>
        <v>16</v>
      </c>
    </row>
    <row r="37" s="1" customFormat="1" ht="31" customHeight="1" spans="1:13">
      <c r="A37" s="12" t="s">
        <v>54</v>
      </c>
      <c r="B37" s="13" t="s">
        <v>17</v>
      </c>
      <c r="C37" s="18"/>
      <c r="D37" s="18"/>
      <c r="E37" s="18"/>
      <c r="F37" s="18">
        <v>73.62</v>
      </c>
      <c r="G37" s="19">
        <v>73</v>
      </c>
      <c r="H37" s="19">
        <v>10.6</v>
      </c>
      <c r="I37" s="17">
        <f t="shared" si="0"/>
        <v>41.8</v>
      </c>
      <c r="J37" s="17">
        <f t="shared" si="1"/>
        <v>49.35</v>
      </c>
      <c r="K37" s="18"/>
      <c r="L37" s="23"/>
      <c r="M37" s="3">
        <f>RANK(J37,$J$4:$J$38)</f>
        <v>20</v>
      </c>
    </row>
    <row r="38" s="1" customFormat="1" ht="31" customHeight="1" spans="1:13">
      <c r="A38" s="12" t="s">
        <v>55</v>
      </c>
      <c r="B38" s="13" t="s">
        <v>17</v>
      </c>
      <c r="C38" s="18"/>
      <c r="D38" s="18"/>
      <c r="E38" s="18"/>
      <c r="F38" s="18">
        <v>58.12</v>
      </c>
      <c r="G38" s="19">
        <v>86</v>
      </c>
      <c r="H38" s="19">
        <v>74.6</v>
      </c>
      <c r="I38" s="17">
        <f t="shared" si="0"/>
        <v>80.3</v>
      </c>
      <c r="J38" s="17">
        <f t="shared" si="1"/>
        <v>53.15</v>
      </c>
      <c r="K38" s="18"/>
      <c r="L38" s="23"/>
      <c r="M38" s="3">
        <f>RANK(J38,$J$4:$J$38)</f>
        <v>8</v>
      </c>
    </row>
  </sheetData>
  <mergeCells count="12">
    <mergeCell ref="A1:L1"/>
    <mergeCell ref="G2:I2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公告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adminn</cp:lastModifiedBy>
  <dcterms:created xsi:type="dcterms:W3CDTF">2023-05-12T11:15:00Z</dcterms:created>
  <dcterms:modified xsi:type="dcterms:W3CDTF">2024-01-02T11:20:36Z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A401B345187745F5A05DEBB1EFF060E8_13</vt:lpwstr>
  </property>
</Properties>
</file>